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emeh mohamadi\Desktop\فروردین گندم\"/>
    </mc:Choice>
  </mc:AlternateContent>
  <xr:revisionPtr revIDLastSave="0" documentId="13_ncr:1_{FADBC574-0699-48AB-9109-B55D658393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پرده" sheetId="7" r:id="rId2"/>
    <sheet name="درآمد" sheetId="8" r:id="rId3"/>
    <sheet name="سایر درآمد ها" sheetId="19" r:id="rId4"/>
    <sheet name="درآمد سپرده بانکی" sheetId="13" r:id="rId5"/>
    <sheet name="سود سپرده بانکی" sheetId="18" r:id="rId6"/>
  </sheets>
  <definedNames>
    <definedName name="_xlnm.Print_Area" localSheetId="2">درآمد!$A$1:$K$10</definedName>
    <definedName name="_xlnm.Print_Area" localSheetId="4">'درآمد سپرده بانکی'!$A$1:$M$10</definedName>
    <definedName name="_xlnm.Print_Area" localSheetId="1">سپرده!$A$1:$M$12</definedName>
    <definedName name="_xlnm.Print_Area" localSheetId="5">'سود سپرده بانکی'!$A$1:$N$10</definedName>
    <definedName name="_xlnm.Print_Area" localSheetId="0">'صورت وضعیت'!$A$1:$B$45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8" l="1"/>
  <c r="K10" i="18"/>
  <c r="I10" i="18"/>
  <c r="G10" i="18"/>
  <c r="E10" i="18"/>
  <c r="C10" i="18"/>
  <c r="F10" i="8"/>
  <c r="F8" i="8"/>
  <c r="D9" i="19"/>
  <c r="J9" i="8"/>
  <c r="L10" i="7"/>
  <c r="L11" i="7"/>
  <c r="L9" i="7"/>
  <c r="F9" i="13"/>
  <c r="F8" i="13"/>
  <c r="J9" i="13"/>
  <c r="J8" i="13"/>
  <c r="L12" i="7"/>
  <c r="F9" i="19"/>
  <c r="H10" i="13"/>
  <c r="H9" i="8" l="1"/>
  <c r="J8" i="8"/>
  <c r="J10" i="8" s="1"/>
  <c r="H8" i="8"/>
  <c r="H10" i="8" s="1"/>
  <c r="J12" i="7"/>
  <c r="D12" i="7"/>
  <c r="H12" i="7"/>
  <c r="F12" i="7"/>
  <c r="D10" i="13"/>
  <c r="F10" i="13" l="1"/>
  <c r="J10" i="13"/>
  <c r="N8" i="18" l="1"/>
  <c r="I10" i="8"/>
  <c r="N10" i="18" l="1"/>
  <c r="M9" i="7" l="1"/>
</calcChain>
</file>

<file path=xl/sharedStrings.xml><?xml version="1.0" encoding="utf-8"?>
<sst xmlns="http://schemas.openxmlformats.org/spreadsheetml/2006/main" count="82" uniqueCount="43">
  <si>
    <t>صورت وضعیت پرتفوی</t>
  </si>
  <si>
    <t>تغییرات طی دوره</t>
  </si>
  <si>
    <t>درصد به کل دارایی ها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</si>
  <si>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</si>
  <si>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</si>
  <si>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</si>
  <si>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</si>
  <si>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</si>
  <si>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</si>
  <si>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</si>
  <si>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</si>
  <si>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</si>
  <si>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</si>
  <si>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</si>
  <si>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</si>
  <si>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</si>
  <si>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</si>
  <si>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سپرده بانکی و گواهی سپرده</t>
  </si>
  <si>
    <t>طی ماه</t>
  </si>
  <si>
    <t>از ابتدای سال مالی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</si>
  <si>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</si>
  <si>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</si>
  <si>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</si>
  <si>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</si>
  <si>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هزینه تنزیل</t>
  </si>
  <si>
    <t>درآمد سود</t>
  </si>
  <si>
    <t>خالص درآمد</t>
  </si>
  <si>
    <t>سود سپرده بانکی</t>
  </si>
  <si>
    <t xml:space="preserve"> بانک پاسارگاد </t>
  </si>
  <si>
    <t>بانک صادرات</t>
  </si>
  <si>
    <t xml:space="preserve"> بانک خاورمیانه</t>
  </si>
  <si>
    <t>بانک پاسارگاد</t>
  </si>
  <si>
    <t>ح</t>
  </si>
  <si>
    <t>صندوق سرمایه گذاری اختصاصی بازارگردانی گندم</t>
  </si>
  <si>
    <t>1403/12/30</t>
  </si>
  <si>
    <t>1-2</t>
  </si>
  <si>
    <t>-1-2</t>
  </si>
  <si>
    <t>برای ماه منتهی به 1404/01/31</t>
  </si>
  <si>
    <t>1404/01/31</t>
  </si>
  <si>
    <t>سایر درآمدها</t>
  </si>
  <si>
    <t>2-2</t>
  </si>
  <si>
    <t>سایر درآمد ها</t>
  </si>
  <si>
    <t xml:space="preserve">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</si>
</sst>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_(* #,##0_);_(* \(#,##0\);_(* &quot;-&quot;??_);_(@_)"/>
    <numFmt numFmtId="166" formatCode="0.0%"/>
  </numFmts>
  <fonts count="12" x14ac:knownFonts="1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26"/>
      <color rgb="FF000000"/>
      <name val="B Nazanin"/>
      <charset val="178"/>
    </font>
    <font>
      <sz val="8"/>
      <name val="Arial"/>
      <family val="2"/>
    </font>
    <font>
      <sz val="12"/>
      <name val="B Nazanin"/>
      <charset val="178"/>
    </font>
    <font>
      <b/>
      <sz val="28"/>
      <color rgb="FF000000"/>
      <name val="B Nazanin"/>
      <charset val="178"/>
    </font>
    <font>
      <b/>
      <sz val="20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" fillId="0" borderId="0"/>
  </cellStyleXfs>
  <cellXfs count="38">
    <xf numFmtId="0" fontId="0" fillId="0" borderId="0" xfId="0" applyAlignment="1">
      <alignment horizontal="left"/>
    </xf>
    <xf numFmtId="3" fontId="5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left"/>
    </xf>
    <xf numFmtId="164" fontId="5" fillId="0" borderId="4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5" fillId="2" borderId="4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9" fontId="5" fillId="2" borderId="5" xfId="1" applyFont="1" applyFill="1" applyBorder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right" vertical="center"/>
    </xf>
    <xf numFmtId="165" fontId="9" fillId="2" borderId="0" xfId="0" applyNumberFormat="1" applyFont="1" applyFill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top"/>
    </xf>
    <xf numFmtId="3" fontId="5" fillId="2" borderId="4" xfId="0" applyNumberFormat="1" applyFont="1" applyFill="1" applyBorder="1" applyAlignment="1">
      <alignment horizontal="right" vertical="top"/>
    </xf>
    <xf numFmtId="166" fontId="5" fillId="2" borderId="5" xfId="1" applyNumberFormat="1" applyFont="1" applyFill="1" applyBorder="1" applyAlignment="1">
      <alignment horizontal="center" vertical="center"/>
    </xf>
    <xf numFmtId="166" fontId="5" fillId="2" borderId="0" xfId="1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4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3">
    <cellStyle name="Normal" xfId="0" builtinId="0"/>
    <cellStyle name="Normal 2" xfId="2" xr:uid="{935B0EDD-B760-4463-A4A1-CEB52098D865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3850</xdr:colOff>
      <xdr:row>0</xdr:row>
      <xdr:rowOff>0</xdr:rowOff>
    </xdr:from>
    <xdr:to>
      <xdr:col>1</xdr:col>
      <xdr:colOff>3000375</xdr:colOff>
      <xdr:row>44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F45F54-5A6C-D989-E663-D886593D8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495775" y="0"/>
          <a:ext cx="7844750" cy="888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rightToLeft="1" tabSelected="1" view="pageBreakPreview" zoomScaleNormal="100" zoomScaleSheetLayoutView="100" workbookViewId="0">
      <selection activeCell="E28" sqref="E28"/>
    </sheetView>
  </sheetViews>
  <sheetFormatPr defaultRowHeight="12.75" x14ac:dyDescent="0.2"/>
  <cols>
    <col min="1" max="1" width="72.7109375" customWidth="1"/>
    <col min="2" max="2" width="45.42578125" customWidth="1"/>
  </cols>
  <sheetData>
    <row r="1" spans="1:2" ht="29.1" customHeight="1" x14ac:dyDescent="0.2">
      <c r="A1" s="2"/>
      <c r="B1" s="2"/>
    </row>
    <row r="2" spans="1:2" ht="21.75" customHeight="1" x14ac:dyDescent="0.2">
      <c r="A2" s="2"/>
      <c r="B2" s="2"/>
    </row>
    <row r="3" spans="1:2" ht="21.75" customHeight="1" x14ac:dyDescent="0.2">
      <c r="A3" s="2"/>
      <c r="B3" s="2"/>
    </row>
    <row r="4" spans="1:2" ht="7.35" customHeight="1" x14ac:dyDescent="0.2">
      <c r="A4" s="2"/>
      <c r="B4" s="2"/>
    </row>
    <row r="5" spans="1:2" ht="18" customHeight="1" x14ac:dyDescent="0.2">
      <c r="A5" s="2"/>
      <c r="B5" s="2"/>
    </row>
    <row r="6" spans="1:2" ht="23.25" customHeight="1" x14ac:dyDescent="0.2">
      <c r="A6" s="2"/>
      <c r="B6" s="2"/>
    </row>
    <row r="7" spans="1:2" x14ac:dyDescent="0.2">
      <c r="A7" s="2"/>
      <c r="B7" s="2"/>
    </row>
    <row r="8" spans="1:2" x14ac:dyDescent="0.2">
      <c r="A8" s="2"/>
      <c r="B8" s="2"/>
    </row>
    <row r="9" spans="1:2" x14ac:dyDescent="0.2">
      <c r="A9" s="2"/>
      <c r="B9" s="2"/>
    </row>
    <row r="10" spans="1:2" ht="42.75" x14ac:dyDescent="0.2">
      <c r="A10" s="30"/>
      <c r="B10" s="30"/>
    </row>
    <row r="11" spans="1:2" ht="40.5" x14ac:dyDescent="0.2">
      <c r="A11" s="31"/>
      <c r="B11" s="31"/>
    </row>
    <row r="12" spans="1:2" ht="42.75" x14ac:dyDescent="0.2">
      <c r="A12" s="30"/>
      <c r="B12" s="30"/>
    </row>
    <row r="13" spans="1:2" x14ac:dyDescent="0.2">
      <c r="A13" s="2"/>
      <c r="B13" s="2"/>
    </row>
    <row r="14" spans="1:2" x14ac:dyDescent="0.2">
      <c r="A14" s="29" t="s">
        <v>33</v>
      </c>
      <c r="B14" s="29"/>
    </row>
    <row r="15" spans="1:2" x14ac:dyDescent="0.2">
      <c r="A15" s="29"/>
      <c r="B15" s="29"/>
    </row>
    <row r="16" spans="1:2" x14ac:dyDescent="0.2">
      <c r="A16" s="29"/>
      <c r="B16" s="29"/>
    </row>
    <row r="17" spans="1:14" x14ac:dyDescent="0.2">
      <c r="A17" s="29" t="s">
        <v>0</v>
      </c>
      <c r="B17" s="29"/>
    </row>
    <row r="18" spans="1:14" x14ac:dyDescent="0.2">
      <c r="A18" s="29"/>
      <c r="B18" s="29"/>
    </row>
    <row r="19" spans="1:14" x14ac:dyDescent="0.2">
      <c r="A19" s="29"/>
      <c r="B19" s="29"/>
    </row>
    <row r="20" spans="1:14" x14ac:dyDescent="0.2">
      <c r="A20" s="29" t="s">
        <v>37</v>
      </c>
      <c r="B20" s="29"/>
    </row>
    <row r="21" spans="1:14" x14ac:dyDescent="0.2">
      <c r="A21" s="29"/>
      <c r="B21" s="29"/>
      <c r="N21" t="s">
        <v>32</v>
      </c>
    </row>
    <row r="22" spans="1:14" x14ac:dyDescent="0.2">
      <c r="A22" s="29"/>
      <c r="B22" s="29"/>
    </row>
    <row r="23" spans="1:14" x14ac:dyDescent="0.2">
      <c r="A23" s="2"/>
      <c r="B23" s="2"/>
    </row>
    <row r="24" spans="1:14" x14ac:dyDescent="0.2">
      <c r="A24" s="2"/>
      <c r="B24" s="2"/>
    </row>
    <row r="25" spans="1:14" x14ac:dyDescent="0.2">
      <c r="A25" s="2"/>
      <c r="B25" s="2"/>
    </row>
    <row r="26" spans="1:14" x14ac:dyDescent="0.2">
      <c r="A26" s="2"/>
      <c r="B26" s="2"/>
    </row>
    <row r="27" spans="1:14" x14ac:dyDescent="0.2">
      <c r="A27" s="2"/>
      <c r="B27" s="2"/>
    </row>
    <row r="28" spans="1:14" x14ac:dyDescent="0.2">
      <c r="A28" s="2"/>
      <c r="B28" s="2"/>
    </row>
    <row r="29" spans="1:14" x14ac:dyDescent="0.2">
      <c r="A29" s="2"/>
      <c r="B29" s="2"/>
    </row>
    <row r="30" spans="1:14" x14ac:dyDescent="0.2">
      <c r="A30" s="2"/>
      <c r="B30" s="2"/>
    </row>
    <row r="31" spans="1:14" x14ac:dyDescent="0.2">
      <c r="A31" s="2"/>
      <c r="B31" s="2"/>
    </row>
    <row r="32" spans="1:14" x14ac:dyDescent="0.2">
      <c r="A32" s="2"/>
      <c r="B32" s="2"/>
    </row>
    <row r="33" spans="1:2" x14ac:dyDescent="0.2">
      <c r="A33" s="2"/>
      <c r="B33" s="2"/>
    </row>
    <row r="34" spans="1:2" x14ac:dyDescent="0.2">
      <c r="A34" s="2"/>
      <c r="B34" s="2"/>
    </row>
    <row r="35" spans="1:2" x14ac:dyDescent="0.2">
      <c r="A35" s="2"/>
      <c r="B35" s="2"/>
    </row>
    <row r="36" spans="1:2" x14ac:dyDescent="0.2">
      <c r="A36" s="2"/>
      <c r="B36" s="2"/>
    </row>
    <row r="37" spans="1:2" x14ac:dyDescent="0.2">
      <c r="A37" s="2"/>
      <c r="B37" s="2"/>
    </row>
    <row r="38" spans="1:2" x14ac:dyDescent="0.2">
      <c r="A38" s="2"/>
      <c r="B38" s="2"/>
    </row>
    <row r="39" spans="1:2" x14ac:dyDescent="0.2">
      <c r="A39" s="2"/>
      <c r="B39" s="2"/>
    </row>
    <row r="40" spans="1:2" x14ac:dyDescent="0.2">
      <c r="A40" s="2"/>
      <c r="B40" s="2"/>
    </row>
    <row r="41" spans="1:2" x14ac:dyDescent="0.2">
      <c r="A41" s="2"/>
      <c r="B41" s="2"/>
    </row>
    <row r="42" spans="1:2" x14ac:dyDescent="0.2">
      <c r="A42" s="2"/>
      <c r="B42" s="2"/>
    </row>
    <row r="43" spans="1:2" x14ac:dyDescent="0.2">
      <c r="A43" s="2"/>
      <c r="B43" s="2"/>
    </row>
    <row r="44" spans="1:2" x14ac:dyDescent="0.2">
      <c r="A44" s="2"/>
      <c r="B44" s="2"/>
    </row>
    <row r="45" spans="1:2" x14ac:dyDescent="0.2">
      <c r="A45" s="2"/>
      <c r="B45" s="2"/>
    </row>
    <row r="46" spans="1:2" x14ac:dyDescent="0.2">
      <c r="A46" s="2"/>
      <c r="B46" s="2"/>
    </row>
    <row r="47" spans="1:2" x14ac:dyDescent="0.2">
      <c r="A47" s="2"/>
      <c r="B47" s="2"/>
    </row>
    <row r="48" spans="1:2" x14ac:dyDescent="0.2">
      <c r="A48" s="2"/>
      <c r="B48" s="2"/>
    </row>
    <row r="49" spans="1:2" x14ac:dyDescent="0.2">
      <c r="A49" s="2"/>
      <c r="B49" s="2"/>
    </row>
    <row r="50" spans="1:2" x14ac:dyDescent="0.2">
      <c r="A50" s="2"/>
      <c r="B50" s="2"/>
    </row>
    <row r="51" spans="1:2" x14ac:dyDescent="0.2">
      <c r="A51" s="2"/>
      <c r="B51" s="2"/>
    </row>
  </sheetData>
  <mergeCells count="6">
    <mergeCell ref="A20:B22"/>
    <mergeCell ref="A10:B10"/>
    <mergeCell ref="A11:B11"/>
    <mergeCell ref="A12:B12"/>
    <mergeCell ref="A14:B16"/>
    <mergeCell ref="A17:B19"/>
  </mergeCells>
  <printOptions horizontalCentered="1" verticalCentered="1"/>
  <pageMargins left="0" right="0" top="0" bottom="0" header="0" footer="0"/>
  <pageSetup paperSize="9" scale="86" fitToHeight="0" orientation="portrait" r:id="rId1"/>
  <rowBreaks count="1" manualBreakCount="1">
    <brk id="45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M13"/>
  <sheetViews>
    <sheetView rightToLeft="1" view="pageBreakPreview" zoomScaleNormal="100" zoomScaleSheetLayoutView="100" workbookViewId="0">
      <selection activeCell="Q10" sqref="Q10"/>
    </sheetView>
  </sheetViews>
  <sheetFormatPr defaultRowHeight="12.75" x14ac:dyDescent="0.2"/>
  <cols>
    <col min="1" max="1" width="5.140625" style="2" customWidth="1"/>
    <col min="2" max="2" width="55.5703125" style="2" customWidth="1"/>
    <col min="3" max="3" width="1.28515625" style="2" customWidth="1"/>
    <col min="4" max="4" width="19.140625" style="2" customWidth="1"/>
    <col min="5" max="5" width="1.28515625" style="2" customWidth="1"/>
    <col min="6" max="6" width="17.5703125" style="2" customWidth="1"/>
    <col min="7" max="7" width="1.28515625" style="2" customWidth="1"/>
    <col min="8" max="8" width="21.5703125" style="2" customWidth="1"/>
    <col min="9" max="9" width="1.28515625" style="2" customWidth="1"/>
    <col min="10" max="10" width="19.5703125" style="2" customWidth="1"/>
    <col min="11" max="11" width="1.28515625" style="2" customWidth="1"/>
    <col min="12" max="12" width="25.5703125" style="2" customWidth="1"/>
    <col min="13" max="13" width="0.28515625" customWidth="1"/>
  </cols>
  <sheetData>
    <row r="1" spans="1:13" ht="29.1" customHeight="1" x14ac:dyDescent="0.2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3" ht="21.75" customHeight="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1.75" customHeight="1" x14ac:dyDescent="0.2">
      <c r="A3" s="32" t="s">
        <v>37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3" ht="14.45" customHeight="1" x14ac:dyDescent="0.2"/>
    <row r="5" spans="1:13" ht="14.45" customHeight="1" x14ac:dyDescent="0.2">
      <c r="A5" s="5" t="s">
        <v>4</v>
      </c>
      <c r="B5" s="33" t="s">
        <v>5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3" ht="14.45" customHeight="1" x14ac:dyDescent="0.2">
      <c r="D6" s="6" t="s">
        <v>34</v>
      </c>
      <c r="F6" s="34" t="s">
        <v>1</v>
      </c>
      <c r="G6" s="34"/>
      <c r="H6" s="34"/>
      <c r="J6" s="6" t="s">
        <v>38</v>
      </c>
    </row>
    <row r="7" spans="1:13" ht="14.45" customHeight="1" x14ac:dyDescent="0.2">
      <c r="D7" s="7"/>
      <c r="F7" s="7"/>
      <c r="G7" s="7"/>
      <c r="H7" s="7"/>
      <c r="J7" s="7"/>
    </row>
    <row r="8" spans="1:13" ht="14.45" customHeight="1" x14ac:dyDescent="0.2">
      <c r="A8" s="34" t="s">
        <v>6</v>
      </c>
      <c r="B8" s="34"/>
      <c r="D8" s="6" t="s">
        <v>7</v>
      </c>
      <c r="F8" s="6" t="s">
        <v>8</v>
      </c>
      <c r="H8" s="6" t="s">
        <v>9</v>
      </c>
      <c r="J8" s="6" t="s">
        <v>7</v>
      </c>
      <c r="L8" s="6" t="s">
        <v>2</v>
      </c>
    </row>
    <row r="9" spans="1:13" ht="21.75" customHeight="1" x14ac:dyDescent="0.2">
      <c r="A9" s="35" t="s">
        <v>28</v>
      </c>
      <c r="B9" s="35"/>
      <c r="D9" s="8">
        <v>54853169617</v>
      </c>
      <c r="E9" s="8">
        <v>0</v>
      </c>
      <c r="F9" s="8">
        <v>12551081476</v>
      </c>
      <c r="G9" s="8">
        <v>0</v>
      </c>
      <c r="H9" s="8">
        <v>6300010000</v>
      </c>
      <c r="I9" s="8">
        <v>0</v>
      </c>
      <c r="J9" s="8">
        <v>61104241093</v>
      </c>
      <c r="K9" s="8">
        <v>0</v>
      </c>
      <c r="L9" s="9">
        <f>J9/62691513810</f>
        <v>0.97468121886782688</v>
      </c>
      <c r="M9" s="1" t="e">
        <f>#REF!+#REF!+#REF!+#REF!</f>
        <v>#REF!</v>
      </c>
    </row>
    <row r="10" spans="1:13" ht="21.75" customHeight="1" x14ac:dyDescent="0.2">
      <c r="A10" s="35" t="s">
        <v>29</v>
      </c>
      <c r="B10" s="35"/>
      <c r="D10" s="8">
        <v>55166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55166</v>
      </c>
      <c r="K10" s="8"/>
      <c r="L10" s="9">
        <f>J10/62691513810</f>
        <v>8.7995960932116468E-7</v>
      </c>
      <c r="M10" s="1"/>
    </row>
    <row r="11" spans="1:13" ht="21.75" customHeight="1" x14ac:dyDescent="0.2">
      <c r="A11" s="35" t="s">
        <v>30</v>
      </c>
      <c r="B11" s="35"/>
      <c r="D11" s="8">
        <v>5799835500</v>
      </c>
      <c r="E11" s="8">
        <v>0</v>
      </c>
      <c r="F11" s="8">
        <v>2250380</v>
      </c>
      <c r="G11" s="8">
        <v>0</v>
      </c>
      <c r="H11" s="8">
        <v>5269907081</v>
      </c>
      <c r="I11" s="8">
        <v>0</v>
      </c>
      <c r="J11" s="8">
        <v>532178799</v>
      </c>
      <c r="K11" s="8"/>
      <c r="L11" s="9">
        <f t="shared" ref="L11" si="0">J11/62691513810</f>
        <v>8.4888490747389092E-3</v>
      </c>
      <c r="M11" s="1"/>
    </row>
    <row r="12" spans="1:13" ht="21.75" customHeight="1" thickBot="1" x14ac:dyDescent="0.25">
      <c r="A12" s="36" t="s">
        <v>3</v>
      </c>
      <c r="B12" s="36"/>
      <c r="D12" s="11">
        <f>SUM(D9:D11)</f>
        <v>60653060283</v>
      </c>
      <c r="E12" s="8">
        <v>0</v>
      </c>
      <c r="F12" s="11">
        <f>SUM(F9:F11)</f>
        <v>12553331856</v>
      </c>
      <c r="G12" s="8">
        <v>0</v>
      </c>
      <c r="H12" s="11">
        <f>SUM(H9:H11)</f>
        <v>11569917081</v>
      </c>
      <c r="I12" s="8">
        <v>0</v>
      </c>
      <c r="J12" s="11">
        <f>SUM(J9:J11)</f>
        <v>61636475058</v>
      </c>
      <c r="K12" s="12"/>
      <c r="L12" s="13">
        <f>SUM(L9:L11)</f>
        <v>0.98317094790217507</v>
      </c>
    </row>
    <row r="13" spans="1:13" ht="13.5" thickTop="1" x14ac:dyDescent="0.2"/>
  </sheetData>
  <mergeCells count="10">
    <mergeCell ref="A11:B11"/>
    <mergeCell ref="A12:B12"/>
    <mergeCell ref="A8:B8"/>
    <mergeCell ref="A9:B9"/>
    <mergeCell ref="A10:B10"/>
    <mergeCell ref="A1:L1"/>
    <mergeCell ref="A2:L2"/>
    <mergeCell ref="A3:L3"/>
    <mergeCell ref="B5:L5"/>
    <mergeCell ref="F6:H6"/>
  </mergeCells>
  <phoneticPr fontId="8" type="noConversion"/>
  <pageMargins left="0.39" right="0.39" top="0.39" bottom="0.39" header="0" footer="0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N19"/>
  <sheetViews>
    <sheetView rightToLeft="1" view="pageBreakPreview" zoomScaleNormal="100" zoomScaleSheetLayoutView="100" workbookViewId="0">
      <selection activeCell="L19" sqref="L19"/>
    </sheetView>
  </sheetViews>
  <sheetFormatPr defaultRowHeight="12.75" x14ac:dyDescent="0.2"/>
  <cols>
    <col min="1" max="1" width="2.5703125" style="2" customWidth="1"/>
    <col min="2" max="2" width="49.85546875" style="2" customWidth="1"/>
    <col min="3" max="3" width="1.28515625" style="2" customWidth="1"/>
    <col min="4" max="4" width="11.7109375" style="2" customWidth="1"/>
    <col min="5" max="5" width="1.28515625" style="2" customWidth="1"/>
    <col min="6" max="6" width="19.140625" style="2" customWidth="1"/>
    <col min="7" max="7" width="1.28515625" style="2" customWidth="1"/>
    <col min="8" max="8" width="22.42578125" style="2" customWidth="1"/>
    <col min="9" max="9" width="1.42578125" style="2" customWidth="1"/>
    <col min="10" max="10" width="19.42578125" style="2" customWidth="1"/>
    <col min="11" max="11" width="0.28515625" customWidth="1"/>
  </cols>
  <sheetData>
    <row r="1" spans="1:10" ht="29.1" customHeight="1" x14ac:dyDescent="0.2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1.75" customHeight="1" x14ac:dyDescent="0.2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1.75" customHeight="1" x14ac:dyDescent="0.2">
      <c r="A3" s="32" t="s">
        <v>37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4.45" customHeight="1" x14ac:dyDescent="0.2"/>
    <row r="5" spans="1:10" ht="29.1" customHeight="1" x14ac:dyDescent="0.2">
      <c r="A5" s="5" t="s">
        <v>11</v>
      </c>
      <c r="B5" s="33" t="s">
        <v>12</v>
      </c>
      <c r="C5" s="33"/>
      <c r="D5" s="33"/>
      <c r="E5" s="33"/>
      <c r="F5" s="33"/>
      <c r="G5" s="33"/>
      <c r="H5" s="33"/>
      <c r="I5" s="33"/>
      <c r="J5" s="33"/>
    </row>
    <row r="6" spans="1:10" ht="14.45" customHeight="1" x14ac:dyDescent="0.2"/>
    <row r="7" spans="1:10" ht="14.45" customHeight="1" x14ac:dyDescent="0.2">
      <c r="A7" s="34" t="s">
        <v>13</v>
      </c>
      <c r="B7" s="34"/>
      <c r="C7" s="12"/>
      <c r="D7" s="6" t="s">
        <v>14</v>
      </c>
      <c r="E7" s="12"/>
      <c r="F7" s="6" t="s">
        <v>7</v>
      </c>
      <c r="G7" s="12"/>
      <c r="H7" s="14" t="s">
        <v>15</v>
      </c>
      <c r="I7" s="12"/>
      <c r="J7" s="14" t="s">
        <v>16</v>
      </c>
    </row>
    <row r="8" spans="1:10" ht="21.75" customHeight="1" x14ac:dyDescent="0.2">
      <c r="A8" s="37" t="s">
        <v>17</v>
      </c>
      <c r="B8" s="37"/>
      <c r="C8" s="12"/>
      <c r="D8" s="20" t="s">
        <v>35</v>
      </c>
      <c r="E8" s="12"/>
      <c r="F8" s="8">
        <f>'درآمد سپرده بانکی'!D10</f>
        <v>1436081015</v>
      </c>
      <c r="G8" s="12"/>
      <c r="H8" s="9">
        <f>F8/F10</f>
        <v>0.96010813874151291</v>
      </c>
      <c r="I8" s="12"/>
      <c r="J8" s="28">
        <f>F8/62691513810</f>
        <v>2.2907103812365253E-2</v>
      </c>
    </row>
    <row r="9" spans="1:10" ht="21.75" customHeight="1" x14ac:dyDescent="0.2">
      <c r="A9" s="15"/>
      <c r="B9" s="15" t="s">
        <v>41</v>
      </c>
      <c r="C9" s="12"/>
      <c r="D9" s="20" t="s">
        <v>40</v>
      </c>
      <c r="E9" s="12"/>
      <c r="F9" s="8">
        <v>59668221</v>
      </c>
      <c r="G9" s="12"/>
      <c r="H9" s="9">
        <f>F9/F10</f>
        <v>3.9891861258487045E-2</v>
      </c>
      <c r="I9" s="12"/>
      <c r="J9" s="28">
        <f>F9/62691513810</f>
        <v>9.5177508682973055E-4</v>
      </c>
    </row>
    <row r="10" spans="1:10" ht="21.75" customHeight="1" thickBot="1" x14ac:dyDescent="0.25">
      <c r="A10" s="36" t="s">
        <v>3</v>
      </c>
      <c r="B10" s="36"/>
      <c r="C10" s="12"/>
      <c r="D10" s="11"/>
      <c r="E10" s="12"/>
      <c r="F10" s="11">
        <f>SUM(F8:F9)</f>
        <v>1495749236</v>
      </c>
      <c r="G10" s="12"/>
      <c r="H10" s="16">
        <f>SUM(H8:H9)</f>
        <v>1</v>
      </c>
      <c r="I10" s="17">
        <f>SUM(I8:I8)</f>
        <v>0</v>
      </c>
      <c r="J10" s="27">
        <f>SUM(J8:J9)</f>
        <v>2.3858878899194982E-2</v>
      </c>
    </row>
    <row r="11" spans="1:10" ht="13.5" thickTop="1" x14ac:dyDescent="0.2"/>
    <row r="12" spans="1:10" x14ac:dyDescent="0.2">
      <c r="F12" s="18"/>
    </row>
    <row r="19" spans="14:14" x14ac:dyDescent="0.2">
      <c r="N19" t="s">
        <v>32</v>
      </c>
    </row>
  </sheetData>
  <mergeCells count="7">
    <mergeCell ref="A10:B10"/>
    <mergeCell ref="A8:B8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88897-945D-4B6E-A306-EA71A819ADAD}">
  <sheetPr>
    <tabColor rgb="FFFFC000"/>
  </sheetPr>
  <dimension ref="A1:F9"/>
  <sheetViews>
    <sheetView rightToLeft="1" view="pageBreakPreview" zoomScale="115" zoomScaleNormal="100" zoomScaleSheetLayoutView="115" workbookViewId="0">
      <selection activeCell="D25" sqref="D2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3.25" x14ac:dyDescent="0.2">
      <c r="A1" s="32" t="s">
        <v>33</v>
      </c>
      <c r="B1" s="32"/>
      <c r="C1" s="32"/>
      <c r="D1" s="32"/>
      <c r="E1" s="32"/>
      <c r="F1" s="32"/>
    </row>
    <row r="2" spans="1:6" ht="23.25" x14ac:dyDescent="0.2">
      <c r="A2" s="32" t="s">
        <v>10</v>
      </c>
      <c r="B2" s="32"/>
      <c r="C2" s="32"/>
      <c r="D2" s="32"/>
      <c r="E2" s="32"/>
      <c r="F2" s="32"/>
    </row>
    <row r="3" spans="1:6" ht="23.25" x14ac:dyDescent="0.2">
      <c r="A3" s="32" t="s">
        <v>37</v>
      </c>
      <c r="B3" s="32"/>
      <c r="C3" s="32"/>
      <c r="D3" s="32"/>
      <c r="E3" s="32"/>
      <c r="F3" s="32"/>
    </row>
    <row r="4" spans="1:6" x14ac:dyDescent="0.2">
      <c r="A4" s="2"/>
      <c r="B4" s="2"/>
      <c r="C4" s="2"/>
      <c r="D4" s="2"/>
      <c r="E4" s="2"/>
      <c r="F4" s="2"/>
    </row>
    <row r="5" spans="1:6" ht="22.5" x14ac:dyDescent="0.2">
      <c r="A5" s="21" t="s">
        <v>40</v>
      </c>
      <c r="B5" s="33" t="s">
        <v>39</v>
      </c>
      <c r="C5" s="33"/>
      <c r="D5" s="33"/>
      <c r="E5" s="33"/>
      <c r="F5" s="33"/>
    </row>
    <row r="6" spans="1:6" ht="18.75" x14ac:dyDescent="0.2">
      <c r="A6" s="2"/>
      <c r="B6" s="2"/>
      <c r="C6" s="2"/>
      <c r="D6" s="6" t="s">
        <v>18</v>
      </c>
      <c r="E6" s="2"/>
      <c r="F6" s="6" t="s">
        <v>38</v>
      </c>
    </row>
    <row r="7" spans="1:6" ht="18.75" x14ac:dyDescent="0.2">
      <c r="A7" s="34" t="s">
        <v>39</v>
      </c>
      <c r="B7" s="34"/>
      <c r="C7" s="2"/>
      <c r="D7" s="24" t="s">
        <v>7</v>
      </c>
      <c r="E7" s="2"/>
      <c r="F7" s="24" t="s">
        <v>7</v>
      </c>
    </row>
    <row r="8" spans="1:6" ht="18.75" x14ac:dyDescent="0.2">
      <c r="A8" s="35" t="s">
        <v>42</v>
      </c>
      <c r="B8" s="35"/>
      <c r="C8" s="2"/>
      <c r="D8" s="25">
        <v>59668221</v>
      </c>
      <c r="E8" s="2"/>
      <c r="F8" s="25">
        <v>59668221</v>
      </c>
    </row>
    <row r="9" spans="1:6" ht="19.5" thickBot="1" x14ac:dyDescent="0.25">
      <c r="A9" s="36" t="s">
        <v>3</v>
      </c>
      <c r="B9" s="36"/>
      <c r="C9" s="2"/>
      <c r="D9" s="26">
        <f>SUM(D8)</f>
        <v>59668221</v>
      </c>
      <c r="E9" s="2"/>
      <c r="F9" s="26">
        <f>SUM(F8)</f>
        <v>59668221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N18"/>
  <sheetViews>
    <sheetView rightToLeft="1" view="pageBreakPreview" zoomScaleNormal="100" zoomScaleSheetLayoutView="100" workbookViewId="0">
      <selection activeCell="J18" sqref="J18"/>
    </sheetView>
  </sheetViews>
  <sheetFormatPr defaultRowHeight="12.75" x14ac:dyDescent="0.2"/>
  <cols>
    <col min="1" max="1" width="5.140625" style="2" customWidth="1"/>
    <col min="2" max="2" width="55.5703125" style="2" customWidth="1"/>
    <col min="3" max="3" width="1.28515625" style="2" customWidth="1"/>
    <col min="4" max="4" width="19.42578125" style="2" customWidth="1"/>
    <col min="5" max="5" width="1.28515625" style="2" customWidth="1"/>
    <col min="6" max="6" width="20.7109375" style="2" customWidth="1"/>
    <col min="7" max="7" width="1.28515625" style="2" customWidth="1"/>
    <col min="8" max="8" width="25.7109375" style="2" customWidth="1"/>
    <col min="9" max="9" width="1.28515625" style="2" customWidth="1"/>
    <col min="10" max="10" width="24.7109375" style="2" customWidth="1"/>
    <col min="11" max="11" width="0.28515625" hidden="1" customWidth="1"/>
    <col min="12" max="12" width="0.85546875" hidden="1" customWidth="1"/>
    <col min="13" max="13" width="0.28515625" hidden="1" customWidth="1"/>
  </cols>
  <sheetData>
    <row r="1" spans="1:10" ht="29.1" customHeight="1" x14ac:dyDescent="0.2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1.75" customHeight="1" x14ac:dyDescent="0.2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1.75" customHeight="1" x14ac:dyDescent="0.2">
      <c r="A3" s="32" t="s">
        <v>37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4.45" customHeight="1" x14ac:dyDescent="0.2"/>
    <row r="5" spans="1:10" ht="14.45" customHeight="1" x14ac:dyDescent="0.2">
      <c r="A5" s="21" t="s">
        <v>36</v>
      </c>
      <c r="B5" s="33" t="s">
        <v>20</v>
      </c>
      <c r="C5" s="33"/>
      <c r="D5" s="33"/>
      <c r="E5" s="33"/>
      <c r="F5" s="33"/>
      <c r="G5" s="33"/>
      <c r="H5" s="33"/>
      <c r="I5" s="33"/>
      <c r="J5" s="33"/>
    </row>
    <row r="6" spans="1:10" ht="14.45" customHeight="1" x14ac:dyDescent="0.2">
      <c r="D6" s="34" t="s">
        <v>18</v>
      </c>
      <c r="E6" s="34"/>
      <c r="F6" s="34"/>
      <c r="H6" s="34" t="s">
        <v>19</v>
      </c>
      <c r="I6" s="34"/>
      <c r="J6" s="34"/>
    </row>
    <row r="7" spans="1:10" ht="36.4" customHeight="1" x14ac:dyDescent="0.2">
      <c r="A7" s="34" t="s">
        <v>21</v>
      </c>
      <c r="B7" s="34"/>
      <c r="D7" s="19" t="s">
        <v>22</v>
      </c>
      <c r="E7" s="7"/>
      <c r="F7" s="19" t="s">
        <v>23</v>
      </c>
      <c r="H7" s="19" t="s">
        <v>22</v>
      </c>
      <c r="I7" s="7"/>
      <c r="J7" s="19" t="s">
        <v>23</v>
      </c>
    </row>
    <row r="8" spans="1:10" ht="21.75" customHeight="1" x14ac:dyDescent="0.2">
      <c r="A8" s="37" t="s">
        <v>30</v>
      </c>
      <c r="B8" s="37"/>
      <c r="C8" s="12"/>
      <c r="D8" s="8">
        <v>2250380</v>
      </c>
      <c r="E8" s="8">
        <v>0</v>
      </c>
      <c r="F8" s="9">
        <f>D8/D10</f>
        <v>1.5670285843866546E-3</v>
      </c>
      <c r="G8" s="8">
        <v>0</v>
      </c>
      <c r="H8" s="8">
        <v>2250380</v>
      </c>
      <c r="I8" s="8">
        <v>0</v>
      </c>
      <c r="J8" s="9">
        <f>H8/H10</f>
        <v>1.5670285843866546E-3</v>
      </c>
    </row>
    <row r="9" spans="1:10" ht="21.75" customHeight="1" x14ac:dyDescent="0.2">
      <c r="A9" s="37" t="s">
        <v>31</v>
      </c>
      <c r="B9" s="37"/>
      <c r="C9" s="12"/>
      <c r="D9" s="8">
        <v>1433830635</v>
      </c>
      <c r="E9" s="8">
        <v>0</v>
      </c>
      <c r="F9" s="9">
        <f>D9/D10</f>
        <v>0.99843297141561338</v>
      </c>
      <c r="G9" s="8">
        <v>0</v>
      </c>
      <c r="H9" s="8">
        <v>1433830635</v>
      </c>
      <c r="I9" s="12"/>
      <c r="J9" s="9">
        <f>H9/H10</f>
        <v>0.99843297141561338</v>
      </c>
    </row>
    <row r="10" spans="1:10" ht="21.75" customHeight="1" thickBot="1" x14ac:dyDescent="0.25">
      <c r="A10" s="36" t="s">
        <v>3</v>
      </c>
      <c r="B10" s="36"/>
      <c r="C10" s="12"/>
      <c r="D10" s="11">
        <f>SUM(D8:D9)</f>
        <v>1436081015</v>
      </c>
      <c r="E10" s="12"/>
      <c r="F10" s="13">
        <f>SUM(F8:F9)</f>
        <v>1</v>
      </c>
      <c r="G10" s="12"/>
      <c r="H10" s="11">
        <f>SUM(H8:H9)</f>
        <v>1436081015</v>
      </c>
      <c r="I10" s="12"/>
      <c r="J10" s="13">
        <f>SUM(J8:J9)</f>
        <v>1</v>
      </c>
    </row>
    <row r="12" spans="1:10" x14ac:dyDescent="0.2">
      <c r="J12" s="18"/>
    </row>
    <row r="18" spans="14:14" x14ac:dyDescent="0.2">
      <c r="N18" t="s">
        <v>32</v>
      </c>
    </row>
  </sheetData>
  <mergeCells count="10">
    <mergeCell ref="A10:B10"/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  <pageSetUpPr fitToPage="1"/>
  </sheetPr>
  <dimension ref="A1:N11"/>
  <sheetViews>
    <sheetView rightToLeft="1" view="pageBreakPreview" zoomScaleNormal="100" zoomScaleSheetLayoutView="100" workbookViewId="0">
      <selection activeCell="R17" sqref="R17"/>
    </sheetView>
  </sheetViews>
  <sheetFormatPr defaultRowHeight="12.75" x14ac:dyDescent="0.2"/>
  <cols>
    <col min="1" max="1" width="62" style="2" customWidth="1"/>
    <col min="2" max="2" width="1.28515625" style="2" customWidth="1"/>
    <col min="3" max="3" width="17.140625" style="2" customWidth="1"/>
    <col min="4" max="4" width="1.28515625" style="2" customWidth="1"/>
    <col min="5" max="5" width="16.28515625" style="2" customWidth="1"/>
    <col min="6" max="6" width="1.28515625" style="2" customWidth="1"/>
    <col min="7" max="7" width="18.140625" style="2" customWidth="1"/>
    <col min="8" max="8" width="1.28515625" style="2" customWidth="1"/>
    <col min="9" max="9" width="21.140625" style="2" customWidth="1"/>
    <col min="10" max="10" width="1.28515625" style="2" customWidth="1"/>
    <col min="11" max="11" width="13.140625" style="2" customWidth="1"/>
    <col min="12" max="12" width="1.28515625" style="2" customWidth="1"/>
    <col min="13" max="13" width="24.140625" style="2" customWidth="1"/>
    <col min="14" max="14" width="0.28515625" customWidth="1"/>
  </cols>
  <sheetData>
    <row r="1" spans="1:14" ht="29.1" customHeight="1" x14ac:dyDescent="0.2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ht="21.75" customHeight="1" x14ac:dyDescent="0.2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ht="21.75" customHeight="1" x14ac:dyDescent="0.2">
      <c r="A3" s="32" t="s">
        <v>37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 ht="14.45" customHeight="1" x14ac:dyDescent="0.2"/>
    <row r="5" spans="1:14" ht="14.45" customHeight="1" x14ac:dyDescent="0.2">
      <c r="A5" s="33" t="s">
        <v>27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4" ht="14.45" customHeight="1" x14ac:dyDescent="0.2">
      <c r="A6" s="34" t="s">
        <v>13</v>
      </c>
      <c r="C6" s="34" t="s">
        <v>18</v>
      </c>
      <c r="D6" s="34"/>
      <c r="E6" s="34"/>
      <c r="F6" s="34"/>
      <c r="G6" s="34"/>
      <c r="I6" s="34" t="s">
        <v>19</v>
      </c>
      <c r="J6" s="34"/>
      <c r="K6" s="34"/>
      <c r="L6" s="34"/>
      <c r="M6" s="34"/>
    </row>
    <row r="7" spans="1:14" ht="29.1" customHeight="1" x14ac:dyDescent="0.2">
      <c r="A7" s="34"/>
      <c r="C7" s="19" t="s">
        <v>25</v>
      </c>
      <c r="D7" s="7"/>
      <c r="E7" s="19" t="s">
        <v>24</v>
      </c>
      <c r="F7" s="7"/>
      <c r="G7" s="19" t="s">
        <v>26</v>
      </c>
      <c r="I7" s="19" t="s">
        <v>25</v>
      </c>
      <c r="J7" s="7"/>
      <c r="K7" s="19" t="s">
        <v>24</v>
      </c>
      <c r="L7" s="7"/>
      <c r="M7" s="19" t="s">
        <v>26</v>
      </c>
    </row>
    <row r="8" spans="1:14" ht="21.75" customHeight="1" x14ac:dyDescent="0.45">
      <c r="A8" s="15" t="s">
        <v>30</v>
      </c>
      <c r="C8" s="22">
        <v>2250380</v>
      </c>
      <c r="D8" s="22">
        <v>0</v>
      </c>
      <c r="E8" s="22">
        <v>0</v>
      </c>
      <c r="F8" s="22">
        <v>0</v>
      </c>
      <c r="G8" s="22">
        <v>2250380</v>
      </c>
      <c r="H8" s="22">
        <v>0</v>
      </c>
      <c r="I8" s="22">
        <v>2250380</v>
      </c>
      <c r="J8" s="22">
        <v>0</v>
      </c>
      <c r="K8" s="22">
        <v>0</v>
      </c>
      <c r="L8" s="22">
        <v>0</v>
      </c>
      <c r="M8" s="22">
        <v>2250380</v>
      </c>
      <c r="N8" s="4" t="e">
        <f>SUM(#REF!)+#REF!+#REF!+#REF!</f>
        <v>#REF!</v>
      </c>
    </row>
    <row r="9" spans="1:14" ht="21.75" customHeight="1" x14ac:dyDescent="0.2">
      <c r="A9" s="15" t="s">
        <v>31</v>
      </c>
      <c r="C9" s="22">
        <v>1433830635</v>
      </c>
      <c r="D9" s="22">
        <v>0</v>
      </c>
      <c r="E9" s="22">
        <v>37633099</v>
      </c>
      <c r="F9" s="22">
        <v>0</v>
      </c>
      <c r="G9" s="22">
        <v>1396197536</v>
      </c>
      <c r="H9" s="22">
        <v>0</v>
      </c>
      <c r="I9" s="22">
        <v>1433830635</v>
      </c>
      <c r="J9" s="22">
        <v>0</v>
      </c>
      <c r="K9" s="22">
        <v>37633099</v>
      </c>
      <c r="L9" s="22">
        <v>0</v>
      </c>
      <c r="M9" s="22">
        <v>1396197536</v>
      </c>
    </row>
    <row r="10" spans="1:14" ht="21.75" customHeight="1" thickBot="1" x14ac:dyDescent="0.25">
      <c r="A10" s="10" t="s">
        <v>3</v>
      </c>
      <c r="C10" s="23">
        <f>SUM(C8:C9)</f>
        <v>1436081015</v>
      </c>
      <c r="D10" s="22">
        <v>0</v>
      </c>
      <c r="E10" s="23">
        <f>SUM(E8:E9)</f>
        <v>37633099</v>
      </c>
      <c r="F10" s="22">
        <v>0</v>
      </c>
      <c r="G10" s="23">
        <f>SUM(G8:G9)</f>
        <v>1398447916</v>
      </c>
      <c r="H10" s="22">
        <v>0</v>
      </c>
      <c r="I10" s="23">
        <f>SUM(I8:I9)</f>
        <v>1436081015</v>
      </c>
      <c r="J10" s="22">
        <v>0</v>
      </c>
      <c r="K10" s="23">
        <f>SUM(K8:K9)</f>
        <v>37633099</v>
      </c>
      <c r="L10" s="22">
        <v>0</v>
      </c>
      <c r="M10" s="23">
        <f>SUM(M8:M9)</f>
        <v>1398447916</v>
      </c>
      <c r="N10" s="3" t="e">
        <f>SUM(N8:N9)</f>
        <v>#REF!</v>
      </c>
    </row>
    <row r="11" spans="1:14" ht="13.5" thickTop="1" x14ac:dyDescent="0.2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صورت وضعیت</vt:lpstr>
      <vt:lpstr>سپرده</vt:lpstr>
      <vt:lpstr>درآمد</vt:lpstr>
      <vt:lpstr>سایر درآمد ها</vt:lpstr>
      <vt:lpstr>درآمد سپرده بانکی</vt:lpstr>
      <vt:lpstr>سود سپرده بانکی</vt:lpstr>
      <vt:lpstr>درآمد!Print_Area</vt:lpstr>
      <vt:lpstr>'درآمد سپرده بانکی'!Print_Area</vt:lpstr>
      <vt:lpstr>سپرده!Print_Area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mohamad ghafouri</dc:creator>
  <dc:description/>
  <cp:lastModifiedBy>fatemeh mohamadi</cp:lastModifiedBy>
  <cp:lastPrinted>2025-04-28T09:30:48Z</cp:lastPrinted>
  <dcterms:created xsi:type="dcterms:W3CDTF">2025-01-21T08:11:06Z</dcterms:created>
  <dcterms:modified xsi:type="dcterms:W3CDTF">2025-04-29T05:54:11Z</dcterms:modified>
</cp:coreProperties>
</file>